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ormularz cenowy" sheetId="1" r:id="rId1"/>
  </sheets>
  <calcPr calcId="145621"/>
</workbook>
</file>

<file path=xl/calcChain.xml><?xml version="1.0" encoding="utf-8"?>
<calcChain xmlns="http://schemas.openxmlformats.org/spreadsheetml/2006/main">
  <c r="M29" i="1" l="1"/>
  <c r="M28" i="1"/>
  <c r="M27" i="1"/>
  <c r="M25" i="1"/>
  <c r="M24" i="1"/>
  <c r="I17" i="1"/>
  <c r="I15" i="1" l="1"/>
  <c r="M15" i="1" s="1"/>
  <c r="M17" i="1"/>
  <c r="L19" i="1"/>
  <c r="M26" i="1" s="1"/>
  <c r="F19" i="1"/>
  <c r="E19" i="1"/>
  <c r="D19" i="1"/>
  <c r="C19" i="1"/>
  <c r="I13" i="1"/>
  <c r="M13" i="1" s="1"/>
  <c r="I11" i="1"/>
  <c r="M11" i="1" s="1"/>
  <c r="M19" i="1" l="1"/>
  <c r="I19" i="1"/>
</calcChain>
</file>

<file path=xl/sharedStrings.xml><?xml version="1.0" encoding="utf-8"?>
<sst xmlns="http://schemas.openxmlformats.org/spreadsheetml/2006/main" count="39" uniqueCount="33">
  <si>
    <t>Załącznik nr 2a do SWZ - formularz cenowy</t>
  </si>
  <si>
    <t>Nazwa OSD</t>
  </si>
  <si>
    <t>PSG Sp. z o.o. O/Warszawa</t>
  </si>
  <si>
    <t>DYSTRYBUCJA PALIWA GAZOWEGO</t>
  </si>
  <si>
    <t>SPRZEDAŻ PALIWA GAZOWEGO</t>
  </si>
  <si>
    <t>Grupa taryfowa</t>
  </si>
  <si>
    <t>Akcyza P/ZW*</t>
  </si>
  <si>
    <t>Liczba punktów poboru</t>
  </si>
  <si>
    <t>Prognoza zużycia paliwa gazowego w okresie obowiązywania umowy [kWh]</t>
  </si>
  <si>
    <t>Moc umowna * ilość godzin w okresie obowiązywania umowy [kWh/h*h]</t>
  </si>
  <si>
    <t>Licznik miesięcy obowiązywania umowy [szt]</t>
  </si>
  <si>
    <t>Stawka opłaty stałej netto [zł]</t>
  </si>
  <si>
    <t>Stawka opłaty zmiennej netto [zł]</t>
  </si>
  <si>
    <t>Razem DYSTRYBUCJA netto [zł]</t>
  </si>
  <si>
    <t>Stawka opłaty abonamentowej netto [zł]</t>
  </si>
  <si>
    <t>Cena jednostkowa paliwa gazowego netto [zł]</t>
  </si>
  <si>
    <t>Razem SPRZEDAŻ netto [zł]</t>
  </si>
  <si>
    <t>Wartość NETTO [zł]</t>
  </si>
  <si>
    <t>W-1.1</t>
  </si>
  <si>
    <t>P</t>
  </si>
  <si>
    <t>ZW</t>
  </si>
  <si>
    <t>W-3.6</t>
  </si>
  <si>
    <t>W-4</t>
  </si>
  <si>
    <t>W-5.1</t>
  </si>
  <si>
    <t>SUMA</t>
  </si>
  <si>
    <t>* P - przeznaczonego do celów opałowych (z akcyzą)</t>
  </si>
  <si>
    <t>Razem WOLUMEN [kWh]</t>
  </si>
  <si>
    <t xml:space="preserve">Razem DYSTRYBUCJA </t>
  </si>
  <si>
    <t>** ZW - bez akcyzy, z zerową stawką akcyzy lub uwzględniająca zwolnienie od akcyzy</t>
  </si>
  <si>
    <t>Razem SPRZEDAŻ</t>
  </si>
  <si>
    <t>Razem WARTOŚĆ NETTO</t>
  </si>
  <si>
    <t>podatek VAT 23%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</si>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</sst>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0"/>
    <numFmt numFmtId="165" formatCode="0.00000"/>
    <numFmt numFmtId="166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5" fillId="0" borderId="0" xfId="0" applyNumberFormat="1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6" fillId="7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center"/>
    </xf>
    <xf numFmtId="4" fontId="4" fillId="9" borderId="1" xfId="0" applyNumberFormat="1" applyFont="1" applyFill="1" applyBorder="1" applyAlignment="1">
      <alignment horizontal="right"/>
    </xf>
    <xf numFmtId="3" fontId="4" fillId="9" borderId="1" xfId="0" applyNumberFormat="1" applyFont="1" applyFill="1" applyBorder="1" applyAlignment="1">
      <alignment horizontal="right" vertical="center"/>
    </xf>
    <xf numFmtId="4" fontId="4" fillId="10" borderId="1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0" borderId="0" xfId="0" applyFont="1"/>
    <xf numFmtId="4" fontId="10" fillId="0" borderId="0" xfId="0" applyNumberFormat="1" applyFont="1" applyAlignment="1">
      <alignment horizontal="right"/>
    </xf>
    <xf numFmtId="4" fontId="5" fillId="0" borderId="1" xfId="0" applyNumberFormat="1" applyFont="1" applyBorder="1"/>
    <xf numFmtId="166" fontId="5" fillId="0" borderId="1" xfId="0" applyNumberFormat="1" applyFont="1" applyBorder="1"/>
    <xf numFmtId="166" fontId="5" fillId="0" borderId="5" xfId="0" applyNumberFormat="1" applyFont="1" applyBorder="1"/>
    <xf numFmtId="166" fontId="4" fillId="0" borderId="11" xfId="0" applyNumberFormat="1" applyFont="1" applyBorder="1"/>
    <xf numFmtId="166" fontId="4" fillId="0" borderId="13" xfId="0" applyNumberFormat="1" applyFont="1" applyBorder="1"/>
    <xf numFmtId="166" fontId="4" fillId="0" borderId="15" xfId="0" applyNumberFormat="1" applyFont="1" applyBorder="1"/>
    <xf numFmtId="0" fontId="1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8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 vertical="center"/>
    </xf>
    <xf numFmtId="165" fontId="5" fillId="0" borderId="6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2">
    <dxf>
      <font>
        <color theme="0" tint="-4.9989318521683403E-2"/>
      </font>
    </dxf>
    <dxf>
      <font>
        <color rgb="FFCCEC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abSelected="1" workbookViewId="0">
      <selection activeCell="M30" sqref="M30"/>
    </sheetView>
  </sheetViews>
  <sheetFormatPr defaultRowHeight="15" x14ac:dyDescent="0.25"/>
  <cols>
    <col min="4" max="13" width="12.140625" customWidth="1"/>
  </cols>
  <sheetData>
    <row r="2" spans="1:14" ht="18.75" x14ac:dyDescent="0.3">
      <c r="A2" s="1"/>
      <c r="B2" s="47" t="s">
        <v>0</v>
      </c>
      <c r="C2" s="47"/>
      <c r="D2" s="47"/>
      <c r="E2" s="47"/>
      <c r="F2" s="47"/>
      <c r="G2" s="47"/>
      <c r="H2" s="2"/>
      <c r="I2" s="3"/>
      <c r="J2" s="4"/>
      <c r="K2" s="4"/>
      <c r="L2" s="4"/>
      <c r="M2" s="4"/>
    </row>
    <row r="5" spans="1:14" x14ac:dyDescent="0.25">
      <c r="A5" s="5"/>
      <c r="B5" s="6"/>
      <c r="C5" s="7"/>
      <c r="D5" s="8"/>
      <c r="E5" s="9"/>
      <c r="F5" s="10"/>
      <c r="G5" s="6"/>
      <c r="H5" s="6"/>
      <c r="I5" s="11"/>
      <c r="J5" s="12"/>
      <c r="K5" s="12"/>
      <c r="L5" s="12"/>
      <c r="M5" s="12"/>
      <c r="N5" s="13"/>
    </row>
    <row r="6" spans="1:14" x14ac:dyDescent="0.25">
      <c r="A6" s="48" t="s">
        <v>1</v>
      </c>
      <c r="B6" s="48"/>
      <c r="C6" s="48"/>
      <c r="D6" s="14"/>
      <c r="E6" s="9"/>
      <c r="F6" s="10"/>
      <c r="G6" s="6"/>
      <c r="H6" s="6"/>
      <c r="I6" s="11"/>
      <c r="J6" s="15"/>
      <c r="K6" s="15"/>
      <c r="L6" s="12"/>
      <c r="M6" s="12"/>
      <c r="N6" s="13"/>
    </row>
    <row r="7" spans="1:14" x14ac:dyDescent="0.25">
      <c r="A7" s="49" t="s">
        <v>2</v>
      </c>
      <c r="B7" s="50"/>
      <c r="C7" s="51"/>
      <c r="D7" s="14"/>
      <c r="E7" s="9"/>
      <c r="F7" s="10"/>
      <c r="G7" s="6"/>
      <c r="H7" s="6"/>
      <c r="I7" s="11"/>
      <c r="J7" s="15"/>
      <c r="K7" s="15"/>
      <c r="L7" s="12"/>
      <c r="M7" s="12"/>
      <c r="N7" s="13"/>
    </row>
    <row r="8" spans="1:14" x14ac:dyDescent="0.25">
      <c r="A8" s="12"/>
      <c r="B8" s="6"/>
      <c r="C8" s="7"/>
      <c r="D8" s="14"/>
      <c r="E8" s="9"/>
      <c r="F8" s="10"/>
      <c r="G8" s="52" t="s">
        <v>3</v>
      </c>
      <c r="H8" s="52"/>
      <c r="I8" s="52"/>
      <c r="J8" s="53" t="s">
        <v>4</v>
      </c>
      <c r="K8" s="54"/>
      <c r="L8" s="55"/>
      <c r="M8" s="12"/>
      <c r="N8" s="13"/>
    </row>
    <row r="9" spans="1:14" ht="18" customHeight="1" x14ac:dyDescent="0.25">
      <c r="A9" s="46" t="s">
        <v>5</v>
      </c>
      <c r="B9" s="46" t="s">
        <v>6</v>
      </c>
      <c r="C9" s="64" t="s">
        <v>7</v>
      </c>
      <c r="D9" s="46" t="s">
        <v>8</v>
      </c>
      <c r="E9" s="46" t="s">
        <v>9</v>
      </c>
      <c r="F9" s="61" t="s">
        <v>10</v>
      </c>
      <c r="G9" s="62" t="s">
        <v>11</v>
      </c>
      <c r="H9" s="62" t="s">
        <v>12</v>
      </c>
      <c r="I9" s="63" t="s">
        <v>13</v>
      </c>
      <c r="J9" s="62" t="s">
        <v>14</v>
      </c>
      <c r="K9" s="62" t="s">
        <v>15</v>
      </c>
      <c r="L9" s="56" t="s">
        <v>16</v>
      </c>
      <c r="M9" s="57" t="s">
        <v>17</v>
      </c>
      <c r="N9" s="13"/>
    </row>
    <row r="10" spans="1:14" ht="18" customHeight="1" x14ac:dyDescent="0.25">
      <c r="A10" s="46"/>
      <c r="B10" s="46"/>
      <c r="C10" s="64"/>
      <c r="D10" s="46"/>
      <c r="E10" s="46"/>
      <c r="F10" s="61"/>
      <c r="G10" s="62"/>
      <c r="H10" s="62"/>
      <c r="I10" s="63"/>
      <c r="J10" s="62"/>
      <c r="K10" s="62"/>
      <c r="L10" s="56"/>
      <c r="M10" s="57"/>
      <c r="N10" s="13"/>
    </row>
    <row r="11" spans="1:14" x14ac:dyDescent="0.25">
      <c r="A11" s="48" t="s">
        <v>18</v>
      </c>
      <c r="B11" s="16" t="s">
        <v>19</v>
      </c>
      <c r="C11" s="17"/>
      <c r="D11" s="18"/>
      <c r="E11" s="19"/>
      <c r="F11" s="20"/>
      <c r="G11" s="58">
        <v>3.59</v>
      </c>
      <c r="H11" s="59">
        <v>4.24E-2</v>
      </c>
      <c r="I11" s="60">
        <f>G11*(F11+F12)+H11*(D11+D12)</f>
        <v>188.5984</v>
      </c>
      <c r="J11" s="18"/>
      <c r="K11" s="18"/>
      <c r="L11" s="21"/>
      <c r="M11" s="60">
        <f>I11+L11+L12</f>
        <v>188.5984</v>
      </c>
      <c r="N11" s="13"/>
    </row>
    <row r="12" spans="1:14" x14ac:dyDescent="0.25">
      <c r="A12" s="48"/>
      <c r="B12" s="16" t="s">
        <v>20</v>
      </c>
      <c r="C12" s="17">
        <v>1</v>
      </c>
      <c r="D12" s="18">
        <v>2416</v>
      </c>
      <c r="E12" s="19"/>
      <c r="F12" s="20">
        <v>24</v>
      </c>
      <c r="G12" s="58"/>
      <c r="H12" s="59"/>
      <c r="I12" s="60"/>
      <c r="J12" s="18"/>
      <c r="K12" s="18"/>
      <c r="L12" s="21"/>
      <c r="M12" s="60"/>
      <c r="N12" s="13"/>
    </row>
    <row r="13" spans="1:14" x14ac:dyDescent="0.25">
      <c r="A13" s="48" t="s">
        <v>21</v>
      </c>
      <c r="B13" s="16" t="s">
        <v>19</v>
      </c>
      <c r="C13" s="17"/>
      <c r="D13" s="18"/>
      <c r="E13" s="19"/>
      <c r="F13" s="20"/>
      <c r="G13" s="58">
        <v>37.85</v>
      </c>
      <c r="H13" s="59">
        <v>2.351E-2</v>
      </c>
      <c r="I13" s="60">
        <f>G13*(F13+F14)+H13*(D13+D14)</f>
        <v>9816.6359599999996</v>
      </c>
      <c r="J13" s="18"/>
      <c r="K13" s="18"/>
      <c r="L13" s="21"/>
      <c r="M13" s="60">
        <f>I13+L13+L14</f>
        <v>9816.6359599999996</v>
      </c>
      <c r="N13" s="13"/>
    </row>
    <row r="14" spans="1:14" x14ac:dyDescent="0.25">
      <c r="A14" s="48"/>
      <c r="B14" s="16" t="s">
        <v>20</v>
      </c>
      <c r="C14" s="17">
        <v>4</v>
      </c>
      <c r="D14" s="18">
        <v>262996</v>
      </c>
      <c r="E14" s="19"/>
      <c r="F14" s="20">
        <v>96</v>
      </c>
      <c r="G14" s="58"/>
      <c r="H14" s="59"/>
      <c r="I14" s="60"/>
      <c r="J14" s="18"/>
      <c r="K14" s="18"/>
      <c r="L14" s="21"/>
      <c r="M14" s="60"/>
      <c r="N14" s="13"/>
    </row>
    <row r="15" spans="1:14" x14ac:dyDescent="0.25">
      <c r="A15" s="48" t="s">
        <v>22</v>
      </c>
      <c r="B15" s="16" t="s">
        <v>19</v>
      </c>
      <c r="C15" s="17"/>
      <c r="D15" s="18"/>
      <c r="E15" s="19"/>
      <c r="F15" s="20"/>
      <c r="G15" s="58">
        <v>210.12</v>
      </c>
      <c r="H15" s="59">
        <v>2.3210000000000001E-2</v>
      </c>
      <c r="I15" s="60">
        <f>G15*(F15+F16)+H15*(D15+D16)</f>
        <v>11064.43598</v>
      </c>
      <c r="J15" s="18"/>
      <c r="K15" s="18"/>
      <c r="L15" s="21"/>
      <c r="M15" s="60">
        <f>I15+L15+L16</f>
        <v>11064.43598</v>
      </c>
      <c r="N15" s="13"/>
    </row>
    <row r="16" spans="1:14" x14ac:dyDescent="0.25">
      <c r="A16" s="48"/>
      <c r="B16" s="16" t="s">
        <v>20</v>
      </c>
      <c r="C16" s="17">
        <v>1</v>
      </c>
      <c r="D16" s="18">
        <v>259438</v>
      </c>
      <c r="E16" s="19"/>
      <c r="F16" s="20">
        <v>24</v>
      </c>
      <c r="G16" s="58"/>
      <c r="H16" s="59"/>
      <c r="I16" s="60"/>
      <c r="J16" s="18"/>
      <c r="K16" s="18"/>
      <c r="L16" s="21"/>
      <c r="M16" s="60"/>
      <c r="N16" s="13"/>
    </row>
    <row r="17" spans="1:14" x14ac:dyDescent="0.25">
      <c r="A17" s="48" t="s">
        <v>23</v>
      </c>
      <c r="B17" s="16" t="s">
        <v>19</v>
      </c>
      <c r="C17" s="17"/>
      <c r="D17" s="22"/>
      <c r="E17" s="23"/>
      <c r="F17" s="20"/>
      <c r="G17" s="71">
        <v>5.7800000000000004E-3</v>
      </c>
      <c r="H17" s="73">
        <v>1.651E-2</v>
      </c>
      <c r="I17" s="65">
        <f>G17*(E17+E18)+H17*(D17+D18)</f>
        <v>53580.873520000001</v>
      </c>
      <c r="J17" s="18"/>
      <c r="K17" s="24"/>
      <c r="L17" s="25"/>
      <c r="M17" s="65">
        <f>I17+L17+L18</f>
        <v>53580.873520000001</v>
      </c>
      <c r="N17" s="13"/>
    </row>
    <row r="18" spans="1:14" x14ac:dyDescent="0.25">
      <c r="A18" s="48"/>
      <c r="B18" s="16" t="s">
        <v>20</v>
      </c>
      <c r="C18" s="17">
        <v>2</v>
      </c>
      <c r="D18" s="22">
        <v>552712</v>
      </c>
      <c r="E18" s="26">
        <v>7691280</v>
      </c>
      <c r="F18" s="20">
        <v>48</v>
      </c>
      <c r="G18" s="72"/>
      <c r="H18" s="74"/>
      <c r="I18" s="65"/>
      <c r="J18" s="18"/>
      <c r="K18" s="24"/>
      <c r="L18" s="25"/>
      <c r="M18" s="65"/>
      <c r="N18" s="13"/>
    </row>
    <row r="19" spans="1:14" x14ac:dyDescent="0.25">
      <c r="A19" s="66" t="s">
        <v>24</v>
      </c>
      <c r="B19" s="66"/>
      <c r="C19" s="27">
        <f>SUM(C11:C18)</f>
        <v>8</v>
      </c>
      <c r="D19" s="28">
        <f>SUM(D11:D18)</f>
        <v>1077562</v>
      </c>
      <c r="E19" s="28">
        <f>SUM(E11:E18)</f>
        <v>7691280</v>
      </c>
      <c r="F19" s="29">
        <f>SUM(F11:F18)</f>
        <v>192</v>
      </c>
      <c r="G19" s="67"/>
      <c r="H19" s="67"/>
      <c r="I19" s="30">
        <f>SUM(I11:I18)</f>
        <v>74650.543860000005</v>
      </c>
      <c r="J19" s="68"/>
      <c r="K19" s="68"/>
      <c r="L19" s="31">
        <f>SUM(L11:L18)</f>
        <v>0</v>
      </c>
      <c r="M19" s="32">
        <f>SUM(M11:M18)</f>
        <v>74650.543860000005</v>
      </c>
      <c r="N19" s="13"/>
    </row>
    <row r="20" spans="1:14" x14ac:dyDescent="0.25">
      <c r="A20" s="4"/>
      <c r="B20" s="2"/>
      <c r="C20" s="33"/>
      <c r="D20" s="34"/>
      <c r="E20" s="35"/>
      <c r="F20" s="36"/>
      <c r="G20" s="2"/>
      <c r="H20" s="2"/>
      <c r="I20" s="3"/>
      <c r="J20" s="4"/>
      <c r="K20" s="4"/>
      <c r="L20" s="4"/>
      <c r="M20" s="4"/>
    </row>
    <row r="23" spans="1:14" x14ac:dyDescent="0.25">
      <c r="A23" s="37"/>
      <c r="B23" s="6"/>
      <c r="C23" s="7"/>
      <c r="D23" s="38"/>
      <c r="E23" s="9"/>
      <c r="F23" s="10"/>
      <c r="G23" s="6"/>
      <c r="H23" s="6"/>
      <c r="I23" s="11"/>
      <c r="J23" s="12"/>
      <c r="K23" s="12"/>
      <c r="L23" s="12"/>
      <c r="M23" s="12"/>
      <c r="N23" s="13"/>
    </row>
    <row r="24" spans="1:14" x14ac:dyDescent="0.25">
      <c r="A24" s="12" t="s">
        <v>25</v>
      </c>
      <c r="B24" s="6"/>
      <c r="C24" s="7"/>
      <c r="D24" s="14"/>
      <c r="E24" s="9"/>
      <c r="F24" s="10"/>
      <c r="G24" s="6"/>
      <c r="H24" s="12"/>
      <c r="I24" s="11"/>
      <c r="J24" s="12"/>
      <c r="K24" s="75" t="s">
        <v>26</v>
      </c>
      <c r="L24" s="76"/>
      <c r="M24" s="39">
        <f>D19</f>
        <v>1077562</v>
      </c>
      <c r="N24" s="13"/>
    </row>
    <row r="25" spans="1:14" x14ac:dyDescent="0.25">
      <c r="A25" s="12"/>
      <c r="B25" s="6"/>
      <c r="C25" s="7"/>
      <c r="D25" s="14"/>
      <c r="E25" s="9"/>
      <c r="F25" s="10"/>
      <c r="G25" s="6"/>
      <c r="H25" s="12"/>
      <c r="I25" s="11"/>
      <c r="J25" s="12"/>
      <c r="K25" s="75" t="s">
        <v>27</v>
      </c>
      <c r="L25" s="76"/>
      <c r="M25" s="40">
        <f>I19</f>
        <v>74650.543860000005</v>
      </c>
      <c r="N25" s="13"/>
    </row>
    <row r="26" spans="1:14" ht="15.75" thickBot="1" x14ac:dyDescent="0.3">
      <c r="A26" s="12" t="s">
        <v>28</v>
      </c>
      <c r="B26" s="6"/>
      <c r="C26" s="7"/>
      <c r="D26" s="14"/>
      <c r="E26" s="9"/>
      <c r="F26" s="10"/>
      <c r="G26" s="6"/>
      <c r="H26" s="12"/>
      <c r="I26" s="11"/>
      <c r="J26" s="12"/>
      <c r="K26" s="77" t="s">
        <v>29</v>
      </c>
      <c r="L26" s="78"/>
      <c r="M26" s="41">
        <f>L19</f>
        <v>0</v>
      </c>
      <c r="N26" s="13"/>
    </row>
    <row r="27" spans="1:14" x14ac:dyDescent="0.25">
      <c r="A27" s="12"/>
      <c r="B27" s="6"/>
      <c r="C27" s="7"/>
      <c r="D27" s="14"/>
      <c r="E27" s="9"/>
      <c r="F27" s="10"/>
      <c r="G27" s="6"/>
      <c r="H27" s="6"/>
      <c r="I27" s="11"/>
      <c r="J27" s="12"/>
      <c r="K27" s="79" t="s">
        <v>30</v>
      </c>
      <c r="L27" s="80"/>
      <c r="M27" s="42">
        <f>M19</f>
        <v>74650.543860000005</v>
      </c>
      <c r="N27" s="13"/>
    </row>
    <row r="28" spans="1:14" x14ac:dyDescent="0.25">
      <c r="A28" s="12"/>
      <c r="B28" s="6"/>
      <c r="C28" s="7"/>
      <c r="D28" s="14"/>
      <c r="E28" s="9"/>
      <c r="F28" s="10"/>
      <c r="G28" s="6"/>
      <c r="H28" s="6"/>
      <c r="I28" s="11"/>
      <c r="J28" s="12"/>
      <c r="K28" s="81" t="s">
        <v>31</v>
      </c>
      <c r="L28" s="82"/>
      <c r="M28" s="43">
        <f>M27*23/100</f>
        <v>17169.625087799999</v>
      </c>
      <c r="N28" s="13"/>
    </row>
    <row r="29" spans="1:14" ht="15.75" thickBot="1" x14ac:dyDescent="0.3">
      <c r="A29" s="12"/>
      <c r="B29" s="6"/>
      <c r="C29" s="7"/>
      <c r="D29" s="14"/>
      <c r="E29" s="9"/>
      <c r="F29" s="10"/>
      <c r="G29" s="6"/>
      <c r="H29" s="6"/>
      <c r="I29" s="11"/>
      <c r="J29" s="12"/>
      <c r="K29" s="69" t="s">
        <v>32</v>
      </c>
      <c r="L29" s="70"/>
      <c r="M29" s="44">
        <f>M27+M28</f>
        <v>91820.168947800004</v>
      </c>
      <c r="N29" s="13"/>
    </row>
    <row r="30" spans="1:14" x14ac:dyDescent="0.25">
      <c r="A30" s="1"/>
      <c r="B30" s="2"/>
      <c r="C30" s="33"/>
      <c r="D30" s="45"/>
      <c r="E30" s="35"/>
      <c r="F30" s="36"/>
      <c r="G30" s="2"/>
      <c r="H30" s="2"/>
      <c r="I30" s="3"/>
      <c r="J30" s="4"/>
      <c r="K30" s="4"/>
      <c r="L30" s="4"/>
      <c r="M30" s="4"/>
    </row>
  </sheetData>
  <mergeCells count="47">
    <mergeCell ref="K29:L29"/>
    <mergeCell ref="A17:A18"/>
    <mergeCell ref="G17:G18"/>
    <mergeCell ref="H17:H18"/>
    <mergeCell ref="I17:I18"/>
    <mergeCell ref="K24:L24"/>
    <mergeCell ref="K25:L25"/>
    <mergeCell ref="K26:L26"/>
    <mergeCell ref="K27:L27"/>
    <mergeCell ref="K28:L28"/>
    <mergeCell ref="M17:M18"/>
    <mergeCell ref="A19:B19"/>
    <mergeCell ref="G19:H19"/>
    <mergeCell ref="J19:K19"/>
    <mergeCell ref="A13:A14"/>
    <mergeCell ref="G13:G14"/>
    <mergeCell ref="H13:H14"/>
    <mergeCell ref="I13:I14"/>
    <mergeCell ref="M13:M14"/>
    <mergeCell ref="A15:A16"/>
    <mergeCell ref="G15:G16"/>
    <mergeCell ref="H15:H16"/>
    <mergeCell ref="I15:I16"/>
    <mergeCell ref="M15:M16"/>
    <mergeCell ref="J8:L8"/>
    <mergeCell ref="L9:L10"/>
    <mergeCell ref="M9:M10"/>
    <mergeCell ref="A11:A12"/>
    <mergeCell ref="G11:G12"/>
    <mergeCell ref="H11:H12"/>
    <mergeCell ref="I11:I12"/>
    <mergeCell ref="M11:M12"/>
    <mergeCell ref="F9:F10"/>
    <mergeCell ref="G9:G10"/>
    <mergeCell ref="H9:H10"/>
    <mergeCell ref="I9:I10"/>
    <mergeCell ref="J9:J10"/>
    <mergeCell ref="K9:K10"/>
    <mergeCell ref="A9:A10"/>
    <mergeCell ref="B9:B10"/>
    <mergeCell ref="D9:D10"/>
    <mergeCell ref="E9:E10"/>
    <mergeCell ref="B2:G2"/>
    <mergeCell ref="A6:C6"/>
    <mergeCell ref="A7:C7"/>
    <mergeCell ref="G8:I8"/>
    <mergeCell ref="C9:C10"/>
  </mergeCells>
  <conditionalFormatting sqref="C17:C18">
    <cfRule type="cellIs" dxfId="1" priority="2" operator="equal">
      <formula>0</formula>
    </cfRule>
  </conditionalFormatting>
  <conditionalFormatting sqref="D17:E1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Milewski</dc:creator>
  <cp:lastModifiedBy>Bartosz Milewski</cp:lastModifiedBy>
  <dcterms:created xsi:type="dcterms:W3CDTF">2021-01-11T13:48:13Z</dcterms:created>
  <dcterms:modified xsi:type="dcterms:W3CDTF">2021-01-14T10:02:20Z</dcterms:modified>
</cp:coreProperties>
</file>